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Y:\1. C O N T A B I L I D A D\2022\7. CUENTA PUBLICA\OCT NOV DICIEMBRE\FORMATO SIF\"/>
    </mc:Choice>
  </mc:AlternateContent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0" yWindow="0" windowWidth="20490" windowHeight="7650"/>
  </bookViews>
  <sheets>
    <sheet name="EAI_DET" sheetId="1" r:id="rId1"/>
  </sheets>
  <definedNames>
    <definedName name="_xlnm.Print_Area" localSheetId="0">EAI_DET!$A$1:$I$78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G14" i="1"/>
  <c r="G13" i="1"/>
  <c r="H77" i="1" l="1"/>
  <c r="H76" i="1"/>
  <c r="H71" i="1"/>
  <c r="H70" i="1" s="1"/>
  <c r="H66" i="1"/>
  <c r="H65" i="1"/>
  <c r="H64" i="1"/>
  <c r="H63" i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30" i="1" l="1"/>
  <c r="H57" i="1"/>
  <c r="H62" i="1"/>
  <c r="H48" i="1"/>
  <c r="E71" i="1"/>
  <c r="H68" i="1" l="1"/>
  <c r="E77" i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E48" i="1" l="1"/>
  <c r="G78" i="1"/>
  <c r="F78" i="1"/>
  <c r="E78" i="1"/>
  <c r="D78" i="1"/>
  <c r="C78" i="1"/>
  <c r="H78" i="1" s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D48" i="1"/>
  <c r="D68" i="1" s="1"/>
  <c r="C48" i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F17" i="1"/>
  <c r="F43" i="1" s="1"/>
  <c r="D17" i="1"/>
  <c r="D43" i="1" s="1"/>
  <c r="D73" i="1" s="1"/>
  <c r="C17" i="1"/>
  <c r="E30" i="1" l="1"/>
  <c r="E39" i="1"/>
  <c r="C68" i="1"/>
  <c r="H37" i="1"/>
  <c r="H39" i="1"/>
  <c r="G68" i="1"/>
  <c r="G43" i="1"/>
  <c r="H17" i="1"/>
  <c r="C43" i="1"/>
  <c r="E17" i="1"/>
  <c r="F68" i="1"/>
  <c r="F73" i="1" s="1"/>
  <c r="H43" i="1"/>
  <c r="H73" i="1" s="1"/>
  <c r="E37" i="1"/>
  <c r="E68" i="1"/>
  <c r="G73" i="1" l="1"/>
  <c r="C73" i="1"/>
  <c r="E43" i="1"/>
  <c r="E73" i="1" s="1"/>
</calcChain>
</file>

<file path=xl/sharedStrings.xml><?xml version="1.0" encoding="utf-8"?>
<sst xmlns="http://schemas.openxmlformats.org/spreadsheetml/2006/main" count="81" uniqueCount="81">
  <si>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</si>
  <si>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</si>
  <si>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</si>
  <si>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</si>
  <si>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</si>
  <si>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</si>
  <si>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</si>
  <si>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</si>
  <si>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</si>
  <si>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</si>
  <si>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</si>
  <si>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</si>
  <si>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</si>
  <si>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</si>
  <si>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</si>
  <si>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</si>
  <si>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</si>
  <si>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</si>
  <si>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</si>
  <si>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</si>
  <si>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</si>
  <si>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</si>
  <si>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</si>
  <si>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</si>
  <si>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</si>
  <si>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</si>
  <si>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</si>
  <si>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</si>
  <si>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</si>
  <si>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</si>
  <si>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</si>
  <si>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</si>
  <si>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</si>
  <si>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</si>
  <si>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</si>
  <si>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</si>
  <si>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</si>
  <si>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</si>
  <si>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</si>
  <si>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</si>
  <si>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</si>
  <si>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</si>
  <si>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</si>
  <si>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</si>
  <si>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</si>
  <si>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</si>
  <si>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</si>
  <si>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</si>
  <si>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</si>
  <si>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</si>
  <si>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</si>
  <si>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</si>
  <si>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</si>
  <si>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</si>
  <si>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</si>
  <si>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</si>
  <si>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</si>
  <si>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</si>
  <si>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</si>
  <si>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</si>
  <si>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</si>
  <si>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</si>
  <si>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</si>
  <si>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</si>
  <si>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</si>
  <si>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</si>
  <si>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</si>
  <si>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</si>
  <si>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</si>
  <si>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</si>
  <si>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</si>
  <si>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</si>
  <si>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</si>
  <si>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</si>
  <si>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</si>
  <si>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Municipal de Agua y Saneamiento</t>
  </si>
  <si>
    <t>LIC JUAN CARLOS VELASCO PONCE</t>
  </si>
  <si>
    <t>C.P. ALBERTO ARAGON RUIZ</t>
  </si>
  <si>
    <t>DIRECTOR EJECUTIVO</t>
  </si>
  <si>
    <t>DIRECTOR FINANCIERO</t>
  </si>
  <si>
    <t>Del 01 de enero al 31 de diciembre de 2022(b)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</si>
</sst>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646"/>
  <sheetViews>
    <sheetView tabSelected="1" zoomScale="90" zoomScaleNormal="90" workbookViewId="0">
      <selection activeCell="H84" sqref="B2:H84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1" t="s">
        <v>75</v>
      </c>
      <c r="C2" s="42"/>
      <c r="D2" s="42"/>
      <c r="E2" s="42"/>
      <c r="F2" s="42"/>
      <c r="G2" s="42"/>
      <c r="H2" s="43"/>
    </row>
    <row r="3" spans="2:9" x14ac:dyDescent="0.2">
      <c r="B3" s="44" t="s">
        <v>1</v>
      </c>
      <c r="C3" s="45"/>
      <c r="D3" s="45"/>
      <c r="E3" s="45"/>
      <c r="F3" s="45"/>
      <c r="G3" s="45"/>
      <c r="H3" s="46"/>
    </row>
    <row r="4" spans="2:9" x14ac:dyDescent="0.2">
      <c r="B4" s="47" t="s">
        <v>80</v>
      </c>
      <c r="C4" s="48"/>
      <c r="D4" s="48"/>
      <c r="E4" s="48"/>
      <c r="F4" s="48"/>
      <c r="G4" s="48"/>
      <c r="H4" s="49"/>
    </row>
    <row r="5" spans="2:9" ht="12.75" thickBot="1" x14ac:dyDescent="0.25">
      <c r="B5" s="50" t="s">
        <v>2</v>
      </c>
      <c r="C5" s="51"/>
      <c r="D5" s="51"/>
      <c r="E5" s="51"/>
      <c r="F5" s="51"/>
      <c r="G5" s="51"/>
      <c r="H5" s="52"/>
    </row>
    <row r="6" spans="2:9" ht="12.75" thickBot="1" x14ac:dyDescent="0.25">
      <c r="B6" s="53" t="s">
        <v>3</v>
      </c>
      <c r="C6" s="55" t="s">
        <v>4</v>
      </c>
      <c r="D6" s="56"/>
      <c r="E6" s="56"/>
      <c r="F6" s="56"/>
      <c r="G6" s="57"/>
      <c r="H6" s="58" t="s">
        <v>5</v>
      </c>
    </row>
    <row r="7" spans="2:9" ht="30" customHeight="1" thickBot="1" x14ac:dyDescent="0.25">
      <c r="B7" s="54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9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201040785</v>
      </c>
      <c r="D13" s="25">
        <v>47535680</v>
      </c>
      <c r="E13" s="27">
        <f t="shared" si="0"/>
        <v>248576465</v>
      </c>
      <c r="F13" s="25">
        <v>239936786.34999999</v>
      </c>
      <c r="G13" s="25">
        <f>F13</f>
        <v>239936786.34999999</v>
      </c>
      <c r="H13" s="34">
        <f t="shared" si="1"/>
        <v>38896001.349999994</v>
      </c>
    </row>
    <row r="14" spans="2:9" x14ac:dyDescent="0.2">
      <c r="B14" s="9" t="s">
        <v>16</v>
      </c>
      <c r="C14" s="25">
        <v>1584000</v>
      </c>
      <c r="D14" s="25">
        <v>0</v>
      </c>
      <c r="E14" s="27">
        <f t="shared" si="0"/>
        <v>1584000</v>
      </c>
      <c r="F14" s="25">
        <v>1937219</v>
      </c>
      <c r="G14" s="25">
        <f>F14</f>
        <v>1937219</v>
      </c>
      <c r="H14" s="34">
        <f t="shared" si="1"/>
        <v>353219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0</v>
      </c>
      <c r="D16" s="25">
        <v>0</v>
      </c>
      <c r="E16" s="27">
        <f t="shared" si="0"/>
        <v>0</v>
      </c>
      <c r="F16" s="25">
        <v>3979779.48</v>
      </c>
      <c r="G16" s="25">
        <f>F16</f>
        <v>3979779.48</v>
      </c>
      <c r="H16" s="34">
        <f t="shared" si="1"/>
        <v>3979779.48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0</v>
      </c>
      <c r="D36" s="25">
        <v>0</v>
      </c>
      <c r="E36" s="30">
        <f t="shared" si="3"/>
        <v>0</v>
      </c>
      <c r="F36" s="25">
        <v>0</v>
      </c>
      <c r="G36" s="25">
        <v>0</v>
      </c>
      <c r="H36" s="27">
        <f t="shared" ref="H36:H41" si="7">SUM(G36-C36)</f>
        <v>0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60">
        <f>SUM(C10:C17,C30,C36,C37,C39)</f>
        <v>202624785</v>
      </c>
      <c r="D43" s="60">
        <f t="shared" ref="D43:H43" si="10">SUM(D10:D17,D30,D36,D37,D39)</f>
        <v>47535680</v>
      </c>
      <c r="E43" s="40">
        <f t="shared" si="10"/>
        <v>250160465</v>
      </c>
      <c r="F43" s="60">
        <f t="shared" si="10"/>
        <v>245853784.82999998</v>
      </c>
      <c r="G43" s="60">
        <f t="shared" si="10"/>
        <v>245853784.82999998</v>
      </c>
      <c r="H43" s="40">
        <f t="shared" si="10"/>
        <v>43228999.829999991</v>
      </c>
    </row>
    <row r="44" spans="2:8" x14ac:dyDescent="0.2">
      <c r="B44" s="7" t="s">
        <v>45</v>
      </c>
      <c r="C44" s="60"/>
      <c r="D44" s="60"/>
      <c r="E44" s="40"/>
      <c r="F44" s="60"/>
      <c r="G44" s="60"/>
      <c r="H44" s="40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12621359</v>
      </c>
      <c r="D66" s="25">
        <v>0</v>
      </c>
      <c r="E66" s="27">
        <f>SUM(D66,C66)</f>
        <v>12621359</v>
      </c>
      <c r="F66" s="25">
        <v>-2682607.67</v>
      </c>
      <c r="G66" s="25">
        <v>-2682607.27</v>
      </c>
      <c r="H66" s="34">
        <f>SUM(G66-C66)</f>
        <v>-15303966.27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12621359</v>
      </c>
      <c r="D68" s="22">
        <f t="shared" ref="D68:G68" si="18">SUM(D48,D57,D62,D65,D66)</f>
        <v>0</v>
      </c>
      <c r="E68" s="27">
        <f t="shared" si="18"/>
        <v>12621359</v>
      </c>
      <c r="F68" s="22">
        <f t="shared" si="18"/>
        <v>-2682607.67</v>
      </c>
      <c r="G68" s="22">
        <f t="shared" si="18"/>
        <v>-2682607.27</v>
      </c>
      <c r="H68" s="27">
        <f>SUM(H48,H57,H62,H65,H66)</f>
        <v>-15303966.27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1779535</v>
      </c>
      <c r="D70" s="22">
        <f t="shared" ref="D70:G70" si="19">D71</f>
        <v>0</v>
      </c>
      <c r="E70" s="27">
        <f t="shared" si="19"/>
        <v>1779535</v>
      </c>
      <c r="F70" s="22">
        <f t="shared" si="19"/>
        <v>0</v>
      </c>
      <c r="G70" s="22">
        <f t="shared" si="19"/>
        <v>0</v>
      </c>
      <c r="H70" s="27">
        <f>H71</f>
        <v>-1779535</v>
      </c>
    </row>
    <row r="71" spans="2:8" x14ac:dyDescent="0.2">
      <c r="B71" s="9" t="s">
        <v>69</v>
      </c>
      <c r="C71" s="26">
        <v>1779535</v>
      </c>
      <c r="D71" s="26">
        <v>0</v>
      </c>
      <c r="E71" s="26">
        <f t="shared" ref="E71" si="20">SUM(C71:D71)</f>
        <v>1779535</v>
      </c>
      <c r="F71" s="26">
        <v>0</v>
      </c>
      <c r="G71" s="26">
        <v>0</v>
      </c>
      <c r="H71" s="26">
        <f>SUM(G71-C71)</f>
        <v>-1779535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217025679</v>
      </c>
      <c r="D73" s="22">
        <f t="shared" ref="D73:G73" si="21">SUM(D43,D68,D70)</f>
        <v>47535680</v>
      </c>
      <c r="E73" s="27">
        <f t="shared" si="21"/>
        <v>264561359</v>
      </c>
      <c r="F73" s="22">
        <f t="shared" si="21"/>
        <v>243171177.16</v>
      </c>
      <c r="G73" s="22">
        <f t="shared" si="21"/>
        <v>243171177.55999997</v>
      </c>
      <c r="H73" s="27">
        <f>SUM(H43,H68,H70)</f>
        <v>26145498.559999991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</row>
    <row r="81" spans="2:8" s="37" customFormat="1" x14ac:dyDescent="0.2">
      <c r="B81" s="36"/>
    </row>
    <row r="82" spans="2:8" s="37" customFormat="1" x14ac:dyDescent="0.2">
      <c r="B82" s="36"/>
    </row>
    <row r="83" spans="2:8" s="37" customFormat="1" x14ac:dyDescent="0.2">
      <c r="B83" s="36"/>
      <c r="D83" s="39" t="s">
        <v>76</v>
      </c>
      <c r="E83" s="39"/>
      <c r="F83" s="39"/>
      <c r="G83" s="39" t="s">
        <v>77</v>
      </c>
      <c r="H83" s="39"/>
    </row>
    <row r="84" spans="2:8" s="37" customFormat="1" x14ac:dyDescent="0.2">
      <c r="B84" s="36"/>
      <c r="D84" s="39" t="s">
        <v>78</v>
      </c>
      <c r="E84" s="39"/>
      <c r="F84" s="39"/>
      <c r="G84" s="39" t="s">
        <v>79</v>
      </c>
      <c r="H84" s="39"/>
    </row>
    <row r="85" spans="2:8" s="37" customFormat="1" x14ac:dyDescent="0.2">
      <c r="B85" s="36"/>
    </row>
    <row r="86" spans="2:8" s="37" customFormat="1" x14ac:dyDescent="0.2">
      <c r="B86" s="36"/>
    </row>
    <row r="87" spans="2:8" s="37" customFormat="1" x14ac:dyDescent="0.2">
      <c r="B87" s="36"/>
    </row>
    <row r="88" spans="2:8" s="37" customFormat="1" x14ac:dyDescent="0.2">
      <c r="B88" s="36"/>
    </row>
    <row r="89" spans="2:8" s="37" customFormat="1" x14ac:dyDescent="0.2">
      <c r="B89" s="36"/>
    </row>
    <row r="90" spans="2:8" s="37" customFormat="1" x14ac:dyDescent="0.2">
      <c r="B90" s="36"/>
    </row>
    <row r="91" spans="2:8" s="37" customFormat="1" x14ac:dyDescent="0.2">
      <c r="B91" s="36"/>
    </row>
    <row r="92" spans="2:8" s="37" customFormat="1" x14ac:dyDescent="0.2">
      <c r="B92" s="36"/>
    </row>
    <row r="93" spans="2:8" s="37" customFormat="1" x14ac:dyDescent="0.2">
      <c r="B93" s="36"/>
    </row>
    <row r="94" spans="2:8" s="37" customFormat="1" x14ac:dyDescent="0.2">
      <c r="B94" s="36"/>
    </row>
    <row r="95" spans="2:8" s="37" customFormat="1" x14ac:dyDescent="0.2">
      <c r="B95" s="36"/>
    </row>
    <row r="96" spans="2:8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3622047244094491" right="0.23622047244094491" top="0.74803149606299213" bottom="0.74803149606299213" header="0.31496062992125984" footer="0.31496062992125984"/>
  <pageSetup scale="6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2023-01-25T21:39:28Z</cp:lastPrinted>
  <dcterms:created xsi:type="dcterms:W3CDTF">2020-01-08T20:55:35Z</dcterms:created>
  <dcterms:modified xsi:type="dcterms:W3CDTF">2023-01-25T21:40:15Z</dcterms:modified>
</cp:coreProperties>
</file>